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C20" i="1" l="1"/>
  <c r="C19" i="1"/>
  <c r="C5" i="1"/>
  <c r="C6" i="1"/>
  <c r="C7" i="1"/>
  <c r="C8" i="1"/>
  <c r="C9" i="1"/>
  <c r="C10" i="1"/>
  <c r="C11" i="1"/>
  <c r="C12" i="1"/>
  <c r="C13" i="1"/>
  <c r="C14" i="1"/>
  <c r="C15" i="1"/>
  <c r="B16" i="1"/>
  <c r="C16" i="1" l="1"/>
  <c r="D13" i="1" s="1"/>
  <c r="D5" i="1"/>
  <c r="D15" i="1"/>
  <c r="C21" i="1"/>
  <c r="D20" i="1" s="1"/>
  <c r="B21" i="1"/>
  <c r="D7" i="1" l="1"/>
  <c r="D8" i="1"/>
  <c r="D11" i="1"/>
  <c r="D9" i="1"/>
  <c r="D10" i="1"/>
  <c r="D6" i="1"/>
  <c r="D12" i="1"/>
  <c r="D14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<sst xmlns="http://schemas.openxmlformats.org/spreadsheetml/2006/main" count="27" uniqueCount="22">
  <si>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</si>
  <si>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</si>
  <si>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</si>
  <si>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</si>
  <si>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</si>
  <si>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</si>
  <si>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</si>
  <si>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</si>
  <si>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</si>
  <si>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</si>
  <si>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</si>
  <si>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</si>
  <si>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</si>
  <si>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</si>
  <si>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</si>
  <si>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</si>
  <si>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</si>
  <si>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</si>
  <si>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</si>
  <si>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</si>
  <si>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Concepción del Sur</t>
  </si>
  <si>
    <t>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</si>
</sst>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2" fontId="0" fillId="0" borderId="1" xfId="0" applyNumberFormat="1" applyBorder="1"/>
    <xf numFmtId="2" fontId="0" fillId="0" borderId="7" xfId="0" applyNumberFormat="1" applyBorder="1"/>
    <xf numFmtId="2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33669B"/>
      <color rgb="FFCC6600"/>
      <color rgb="FFFD6E5F"/>
      <color rgb="FF808000"/>
      <color rgb="FF006600"/>
      <color rgb="FF0092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Cafetales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1.767795040321752E-2</c:v>
                </c:pt>
                <c:pt idx="1">
                  <c:v>4.9617179300421546E-2</c:v>
                </c:pt>
                <c:pt idx="2">
                  <c:v>2.7839200675741443E-3</c:v>
                </c:pt>
                <c:pt idx="3">
                  <c:v>2.9571753131102583E-2</c:v>
                </c:pt>
                <c:pt idx="4">
                  <c:v>8.2662122150890263E-2</c:v>
                </c:pt>
                <c:pt idx="5">
                  <c:v>8.507395356945717E-2</c:v>
                </c:pt>
                <c:pt idx="6">
                  <c:v>1.6089709164043887E-3</c:v>
                </c:pt>
                <c:pt idx="7">
                  <c:v>0.43108252111496503</c:v>
                </c:pt>
                <c:pt idx="8">
                  <c:v>4.8546614237594213E-3</c:v>
                </c:pt>
                <c:pt idx="9">
                  <c:v>5.5788859773409874E-2</c:v>
                </c:pt>
                <c:pt idx="10">
                  <c:v>0.23927810814879807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0.16463497464998852</c:v>
                </c:pt>
                <c:pt idx="1">
                  <c:v>0.83536502535001145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13</xdr:row>
      <xdr:rowOff>166687</xdr:rowOff>
    </xdr:from>
    <xdr:to>
      <xdr:col>12</xdr:col>
      <xdr:colOff>266700</xdr:colOff>
      <xdr:row>23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O10" sqref="O10"/>
    </sheetView>
  </sheetViews>
  <sheetFormatPr baseColWidth="10" defaultColWidth="9.140625" defaultRowHeight="15" x14ac:dyDescent="0.25"/>
  <cols>
    <col min="1" max="1" width="32.5703125" bestFit="1" customWidth="1"/>
    <col min="2" max="2" width="18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20</v>
      </c>
    </row>
    <row r="2" spans="1:4" x14ac:dyDescent="0.25">
      <c r="A2" s="3" t="s">
        <v>1</v>
      </c>
      <c r="B2" s="4" t="s">
        <v>21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31">
        <v>114.443250312</v>
      </c>
      <c r="C5" s="17">
        <f t="shared" ref="C5:C15" si="0">B5/100</f>
        <v>1.14443250312</v>
      </c>
      <c r="D5" s="11">
        <f>C5/C$16</f>
        <v>1.767795040321752E-2</v>
      </c>
    </row>
    <row r="6" spans="1:4" x14ac:dyDescent="0.25">
      <c r="A6" s="28" t="s">
        <v>7</v>
      </c>
      <c r="B6" s="30">
        <v>321.21095154900001</v>
      </c>
      <c r="C6" s="18">
        <f t="shared" si="0"/>
        <v>3.2121095154900003</v>
      </c>
      <c r="D6" s="9">
        <f>C6/C$16</f>
        <v>4.9617179300421546E-2</v>
      </c>
    </row>
    <row r="7" spans="1:4" x14ac:dyDescent="0.25">
      <c r="A7" s="28" t="s">
        <v>8</v>
      </c>
      <c r="B7" s="30">
        <v>18.022500000000001</v>
      </c>
      <c r="C7" s="18">
        <f t="shared" si="0"/>
        <v>0.180225</v>
      </c>
      <c r="D7" s="9">
        <f>C7/C$16</f>
        <v>2.7839200675741443E-3</v>
      </c>
    </row>
    <row r="8" spans="1:4" x14ac:dyDescent="0.25">
      <c r="A8" s="28" t="s">
        <v>9</v>
      </c>
      <c r="B8" s="30">
        <v>191.44117211299999</v>
      </c>
      <c r="C8" s="18">
        <f t="shared" si="0"/>
        <v>1.91441172113</v>
      </c>
      <c r="D8" s="9">
        <f>C8/C$16</f>
        <v>2.9571753131102583E-2</v>
      </c>
    </row>
    <row r="9" spans="1:4" x14ac:dyDescent="0.25">
      <c r="A9" s="28" t="s">
        <v>10</v>
      </c>
      <c r="B9" s="30">
        <v>535.13680720100001</v>
      </c>
      <c r="C9" s="18">
        <f t="shared" si="0"/>
        <v>5.3513680720100005</v>
      </c>
      <c r="D9" s="9">
        <f>C9/C$16</f>
        <v>8.2662122150890263E-2</v>
      </c>
    </row>
    <row r="10" spans="1:4" x14ac:dyDescent="0.25">
      <c r="A10" s="28" t="s">
        <v>11</v>
      </c>
      <c r="B10" s="30">
        <v>550.75048528299999</v>
      </c>
      <c r="C10" s="18">
        <f t="shared" si="0"/>
        <v>5.5075048528299995</v>
      </c>
      <c r="D10" s="9">
        <f>C10/C$16</f>
        <v>8.507395356945717E-2</v>
      </c>
    </row>
    <row r="11" spans="1:4" x14ac:dyDescent="0.25">
      <c r="A11" s="28" t="s">
        <v>19</v>
      </c>
      <c r="B11" s="30">
        <v>10.4161317987</v>
      </c>
      <c r="C11" s="18">
        <f t="shared" si="0"/>
        <v>0.104161317987</v>
      </c>
      <c r="D11" s="9">
        <f>C11/C$16</f>
        <v>1.6089709164043887E-3</v>
      </c>
    </row>
    <row r="12" spans="1:4" x14ac:dyDescent="0.25">
      <c r="A12" s="28" t="s">
        <v>12</v>
      </c>
      <c r="B12" s="30">
        <v>2790.7355628800001</v>
      </c>
      <c r="C12" s="18">
        <f t="shared" si="0"/>
        <v>27.907355628800001</v>
      </c>
      <c r="D12" s="9">
        <f>C12/C$16</f>
        <v>0.43108252111496503</v>
      </c>
    </row>
    <row r="13" spans="1:4" x14ac:dyDescent="0.25">
      <c r="A13" s="28" t="s">
        <v>13</v>
      </c>
      <c r="B13" s="30">
        <v>31.428034349400001</v>
      </c>
      <c r="C13" s="18">
        <f t="shared" si="0"/>
        <v>0.31428034349400003</v>
      </c>
      <c r="D13" s="9">
        <f>C13/C$16</f>
        <v>4.8546614237594213E-3</v>
      </c>
    </row>
    <row r="14" spans="1:4" x14ac:dyDescent="0.25">
      <c r="A14" s="28" t="s">
        <v>14</v>
      </c>
      <c r="B14" s="30">
        <v>361.16508407600003</v>
      </c>
      <c r="C14" s="18">
        <f t="shared" si="0"/>
        <v>3.6116508407600003</v>
      </c>
      <c r="D14" s="9">
        <f>C14/C$16</f>
        <v>5.5788859773409874E-2</v>
      </c>
    </row>
    <row r="15" spans="1:4" ht="15.75" thickBot="1" x14ac:dyDescent="0.3">
      <c r="A15" s="29" t="s">
        <v>15</v>
      </c>
      <c r="B15" s="32">
        <v>1549.0350295400001</v>
      </c>
      <c r="C15" s="19">
        <f t="shared" si="0"/>
        <v>15.490350295400001</v>
      </c>
      <c r="D15" s="12">
        <f>C15/C$16</f>
        <v>0.23927810814879807</v>
      </c>
    </row>
    <row r="16" spans="1:4" ht="15.75" thickBot="1" x14ac:dyDescent="0.3">
      <c r="A16" s="8" t="s">
        <v>16</v>
      </c>
      <c r="B16" s="20">
        <f>SUM(B5:B15)</f>
        <v>6473.785009102101</v>
      </c>
      <c r="C16" s="20">
        <f>SUM(C5:C15)</f>
        <v>64.737850091021002</v>
      </c>
      <c r="D16" s="10">
        <f>SUM(D5:D15)</f>
        <v>1</v>
      </c>
    </row>
    <row r="17" spans="1:4" ht="15.75" thickBot="1" x14ac:dyDescent="0.3">
      <c r="B17" s="21"/>
      <c r="C17" s="21"/>
    </row>
    <row r="18" spans="1:4" ht="15.75" thickBot="1" x14ac:dyDescent="0.3">
      <c r="A18" s="24" t="s">
        <v>2</v>
      </c>
      <c r="B18" s="25" t="s">
        <v>3</v>
      </c>
      <c r="C18" s="25" t="s">
        <v>4</v>
      </c>
      <c r="D18" s="26" t="s">
        <v>5</v>
      </c>
    </row>
    <row r="19" spans="1:4" x14ac:dyDescent="0.25">
      <c r="A19" s="13" t="s">
        <v>17</v>
      </c>
      <c r="B19" s="22">
        <f>B6+B7+B8+B9</f>
        <v>1065.8114308629999</v>
      </c>
      <c r="C19" s="22">
        <f>B19/100</f>
        <v>10.658114308629999</v>
      </c>
      <c r="D19" s="14">
        <f>C19/C$21</f>
        <v>0.16463497464998852</v>
      </c>
    </row>
    <row r="20" spans="1:4" ht="15.75" thickBot="1" x14ac:dyDescent="0.3">
      <c r="A20" s="15" t="s">
        <v>18</v>
      </c>
      <c r="B20" s="23">
        <f>B5+B10+B11+B12+B13+B14+B15</f>
        <v>5407.9735782390999</v>
      </c>
      <c r="C20" s="23">
        <f>B20/100</f>
        <v>54.079735782390998</v>
      </c>
      <c r="D20" s="16">
        <f>C20/C$21</f>
        <v>0.83536502535001145</v>
      </c>
    </row>
    <row r="21" spans="1:4" ht="15.75" thickBot="1" x14ac:dyDescent="0.3">
      <c r="A21" s="8" t="s">
        <v>16</v>
      </c>
      <c r="B21" s="20">
        <f>SUM(B19:B20)</f>
        <v>6473.7850091021</v>
      </c>
      <c r="C21" s="20">
        <f>SUM(C19:C20)</f>
        <v>64.737850091021002</v>
      </c>
      <c r="D21" s="10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2014-11-25T14:42:46Z</dcterms:modified>
</cp:coreProperties>
</file>