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B17" i="1"/>
  <c r="C6" i="1" l="1"/>
  <c r="C7" i="1"/>
  <c r="C8" i="1"/>
  <c r="C9" i="1"/>
  <c r="C10" i="1"/>
  <c r="C11" i="1"/>
  <c r="C12" i="1"/>
  <c r="C13" i="1"/>
  <c r="C14" i="1"/>
  <c r="C15" i="1"/>
  <c r="C16" i="1"/>
  <c r="C5" i="1"/>
  <c r="C21" i="1" l="1"/>
  <c r="C17" i="1"/>
  <c r="D15" i="1" s="1"/>
  <c r="D8" i="1" l="1"/>
  <c r="D10" i="1"/>
  <c r="D12" i="1"/>
  <c r="D14" i="1"/>
  <c r="D13" i="1"/>
  <c r="D9" i="1"/>
  <c r="D16" i="1"/>
  <c r="D7" i="1"/>
  <c r="D11" i="1"/>
  <c r="D6" i="1"/>
  <c r="D5" i="1"/>
  <c r="B22" i="1"/>
  <c r="C20" i="1"/>
  <c r="C22" i="1" s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<sst xmlns="http://schemas.openxmlformats.org/spreadsheetml/2006/main" count="28" uniqueCount="23">
  <si>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</si>
  <si>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</si>
  <si>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</si>
  <si>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</si>
  <si>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</si>
  <si>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</si>
  <si>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</si>
  <si>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</si>
  <si>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</si>
  <si>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</si>
  <si>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</si>
  <si>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</si>
  <si>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</si>
  <si>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</si>
  <si>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</si>
  <si>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</si>
  <si>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</si>
  <si>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</si>
  <si>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</si>
  <si>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</si>
  <si>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</si>
  <si>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Guayape</t>
  </si>
  <si>
    <t>1511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</si>
</sst>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2" fontId="0" fillId="0" borderId="1" xfId="0" applyNumberFormat="1" applyBorder="1"/>
    <xf numFmtId="0" fontId="1" fillId="2" borderId="19" xfId="0" applyFont="1" applyFill="1" applyBorder="1"/>
    <xf numFmtId="2" fontId="0" fillId="0" borderId="14" xfId="0" applyNumberFormat="1" applyBorder="1"/>
    <xf numFmtId="2" fontId="0" fillId="0" borderId="18" xfId="0" applyNumberFormat="1" applyBorder="1"/>
    <xf numFmtId="4" fontId="0" fillId="0" borderId="14" xfId="0" applyNumberFormat="1" applyBorder="1"/>
    <xf numFmtId="10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FFFF00"/>
      <color rgb="FF33669B"/>
      <color rgb="FFCC66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1.8002287448656489E-2</c:v>
                </c:pt>
                <c:pt idx="1">
                  <c:v>0.31717862541783387</c:v>
                </c:pt>
                <c:pt idx="2">
                  <c:v>0.14146888716389053</c:v>
                </c:pt>
                <c:pt idx="3">
                  <c:v>9.6179472066157141E-3</c:v>
                </c:pt>
                <c:pt idx="4">
                  <c:v>0.14969213065324066</c:v>
                </c:pt>
                <c:pt idx="5">
                  <c:v>3.808477923857418E-2</c:v>
                </c:pt>
                <c:pt idx="6">
                  <c:v>7.9381178027389792E-3</c:v>
                </c:pt>
                <c:pt idx="7">
                  <c:v>1.0141718030010202E-4</c:v>
                </c:pt>
                <c:pt idx="8">
                  <c:v>0.24959352212769906</c:v>
                </c:pt>
                <c:pt idx="9">
                  <c:v>1.8462429080685135E-2</c:v>
                </c:pt>
                <c:pt idx="10">
                  <c:v>4.5432498251953723E-2</c:v>
                </c:pt>
                <c:pt idx="11">
                  <c:v>4.4273584278118555E-3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0.65604236968015472</c:v>
                </c:pt>
                <c:pt idx="1">
                  <c:v>0.34395763031984528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P17" sqref="P1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21</v>
      </c>
    </row>
    <row r="2" spans="1:4" x14ac:dyDescent="0.25">
      <c r="A2" s="15" t="s">
        <v>1</v>
      </c>
      <c r="B2" s="2" t="s">
        <v>22</v>
      </c>
    </row>
    <row r="3" spans="1:4" ht="15.75" thickBot="1" x14ac:dyDescent="0.3"/>
    <row r="4" spans="1:4" ht="15.75" thickBot="1" x14ac:dyDescent="0.3">
      <c r="A4" s="23" t="s">
        <v>2</v>
      </c>
      <c r="B4" s="24" t="s">
        <v>3</v>
      </c>
      <c r="C4" s="25" t="s">
        <v>4</v>
      </c>
      <c r="D4" s="33" t="s">
        <v>5</v>
      </c>
    </row>
    <row r="5" spans="1:4" x14ac:dyDescent="0.25">
      <c r="A5" s="22" t="s">
        <v>6</v>
      </c>
      <c r="B5" s="34">
        <v>744.49107162999996</v>
      </c>
      <c r="C5" s="36">
        <f>B5/100</f>
        <v>7.4449107162999999</v>
      </c>
      <c r="D5" s="37">
        <f>C5/C$17</f>
        <v>1.8002287448656489E-2</v>
      </c>
    </row>
    <row r="6" spans="1:4" x14ac:dyDescent="0.25">
      <c r="A6" s="17" t="s">
        <v>7</v>
      </c>
      <c r="B6" s="32">
        <v>13117.0361216</v>
      </c>
      <c r="C6" s="18">
        <f t="shared" ref="C6:C16" si="0">B6/100</f>
        <v>131.170361216</v>
      </c>
      <c r="D6" s="16">
        <f>C6/C$17</f>
        <v>0.31717862541783387</v>
      </c>
    </row>
    <row r="7" spans="1:4" x14ac:dyDescent="0.25">
      <c r="A7" s="17" t="s">
        <v>20</v>
      </c>
      <c r="B7" s="32">
        <v>5850.4967053399996</v>
      </c>
      <c r="C7" s="18">
        <f t="shared" si="0"/>
        <v>58.504967053399994</v>
      </c>
      <c r="D7" s="16">
        <f>C7/C$17</f>
        <v>0.14146888716389053</v>
      </c>
    </row>
    <row r="8" spans="1:4" x14ac:dyDescent="0.25">
      <c r="A8" s="17" t="s">
        <v>8</v>
      </c>
      <c r="B8" s="32">
        <v>397.75366564699999</v>
      </c>
      <c r="C8" s="18">
        <f t="shared" si="0"/>
        <v>3.9775366564699999</v>
      </c>
      <c r="D8" s="16">
        <f>C8/C$17</f>
        <v>9.6179472066157141E-3</v>
      </c>
    </row>
    <row r="9" spans="1:4" x14ac:dyDescent="0.25">
      <c r="A9" s="17" t="s">
        <v>9</v>
      </c>
      <c r="B9" s="32">
        <v>6190.5718971799997</v>
      </c>
      <c r="C9" s="18">
        <f t="shared" si="0"/>
        <v>61.905718971799999</v>
      </c>
      <c r="D9" s="16">
        <f>C9/C$17</f>
        <v>0.14969213065324066</v>
      </c>
    </row>
    <row r="10" spans="1:4" x14ac:dyDescent="0.25">
      <c r="A10" s="17" t="s">
        <v>10</v>
      </c>
      <c r="B10" s="32">
        <v>1575.0097419000001</v>
      </c>
      <c r="C10" s="18">
        <f t="shared" si="0"/>
        <v>15.750097419000001</v>
      </c>
      <c r="D10" s="16">
        <f>C10/C$17</f>
        <v>3.808477923857418E-2</v>
      </c>
    </row>
    <row r="11" spans="1:4" x14ac:dyDescent="0.25">
      <c r="A11" s="17" t="s">
        <v>19</v>
      </c>
      <c r="B11" s="32">
        <v>328.28371652999999</v>
      </c>
      <c r="C11" s="18">
        <f t="shared" si="0"/>
        <v>3.2828371653000001</v>
      </c>
      <c r="D11" s="16">
        <f>C11/C$17</f>
        <v>7.9381178027389792E-3</v>
      </c>
    </row>
    <row r="12" spans="1:4" x14ac:dyDescent="0.25">
      <c r="A12" s="17" t="s">
        <v>11</v>
      </c>
      <c r="B12" s="32">
        <v>4.1941439641300002</v>
      </c>
      <c r="C12" s="18">
        <f t="shared" si="0"/>
        <v>4.1941439641300003E-2</v>
      </c>
      <c r="D12" s="16">
        <f>C12/C$17</f>
        <v>1.0141718030010202E-4</v>
      </c>
    </row>
    <row r="13" spans="1:4" x14ac:dyDescent="0.25">
      <c r="A13" s="17" t="s">
        <v>12</v>
      </c>
      <c r="B13" s="32">
        <v>10322.0298693</v>
      </c>
      <c r="C13" s="18">
        <f t="shared" si="0"/>
        <v>103.220298693</v>
      </c>
      <c r="D13" s="16">
        <f>C13/C$17</f>
        <v>0.24959352212769906</v>
      </c>
    </row>
    <row r="14" spans="1:4" x14ac:dyDescent="0.25">
      <c r="A14" s="17" t="s">
        <v>13</v>
      </c>
      <c r="B14" s="32">
        <v>763.52039430399998</v>
      </c>
      <c r="C14" s="18">
        <f t="shared" si="0"/>
        <v>7.6352039430399996</v>
      </c>
      <c r="D14" s="16">
        <f>C14/C$17</f>
        <v>1.8462429080685135E-2</v>
      </c>
    </row>
    <row r="15" spans="1:4" x14ac:dyDescent="0.25">
      <c r="A15" s="17" t="s">
        <v>14</v>
      </c>
      <c r="B15" s="32">
        <v>1878.8773041699999</v>
      </c>
      <c r="C15" s="18">
        <f t="shared" si="0"/>
        <v>18.788773041699997</v>
      </c>
      <c r="D15" s="16">
        <f>C15/C$17</f>
        <v>4.5432498251953723E-2</v>
      </c>
    </row>
    <row r="16" spans="1:4" ht="15.75" thickBot="1" x14ac:dyDescent="0.3">
      <c r="A16" s="26" t="s">
        <v>15</v>
      </c>
      <c r="B16" s="35">
        <v>183.095</v>
      </c>
      <c r="C16" s="27">
        <f t="shared" si="0"/>
        <v>1.8309500000000001</v>
      </c>
      <c r="D16" s="28">
        <f>C16/C$17</f>
        <v>4.4273584278118555E-3</v>
      </c>
    </row>
    <row r="17" spans="1:4" ht="15.75" thickBot="1" x14ac:dyDescent="0.3">
      <c r="A17" s="29" t="s">
        <v>16</v>
      </c>
      <c r="B17" s="30">
        <f>SUM(B5:B16)</f>
        <v>41355.35963156513</v>
      </c>
      <c r="C17" s="30">
        <f>SUM(C5:C16)</f>
        <v>413.55359631565119</v>
      </c>
      <c r="D17" s="31">
        <f>SUM(D5:D16)</f>
        <v>1.0000000000000004</v>
      </c>
    </row>
    <row r="18" spans="1:4" ht="15.75" thickBot="1" x14ac:dyDescent="0.3">
      <c r="C18" s="6"/>
      <c r="D18" s="6"/>
    </row>
    <row r="19" spans="1:4" ht="15.75" thickBot="1" x14ac:dyDescent="0.3">
      <c r="A19" s="11" t="s">
        <v>2</v>
      </c>
      <c r="B19" s="12" t="s">
        <v>3</v>
      </c>
      <c r="C19" s="13" t="s">
        <v>4</v>
      </c>
      <c r="D19" s="14" t="s">
        <v>5</v>
      </c>
    </row>
    <row r="20" spans="1:4" x14ac:dyDescent="0.25">
      <c r="A20" s="9" t="s">
        <v>17</v>
      </c>
      <c r="B20" s="20">
        <f>B6+B7+B8+B9+B10</f>
        <v>27130.868131666997</v>
      </c>
      <c r="C20" s="20">
        <f>B20/100</f>
        <v>271.30868131666995</v>
      </c>
      <c r="D20" s="3">
        <f>C20/C$22</f>
        <v>0.65604236968015472</v>
      </c>
    </row>
    <row r="21" spans="1:4" ht="15.75" thickBot="1" x14ac:dyDescent="0.3">
      <c r="A21" s="10" t="s">
        <v>18</v>
      </c>
      <c r="B21" s="21">
        <f>B11+B5+B12+B13+B14+B15+B16</f>
        <v>14224.491499898129</v>
      </c>
      <c r="C21" s="21">
        <f>B21/100</f>
        <v>142.2449149989813</v>
      </c>
      <c r="D21" s="4">
        <f>C21/C$22</f>
        <v>0.34395763031984528</v>
      </c>
    </row>
    <row r="22" spans="1:4" ht="15.75" thickBot="1" x14ac:dyDescent="0.3">
      <c r="A22" s="8" t="s">
        <v>16</v>
      </c>
      <c r="B22" s="19">
        <f>SUM(B20:B21)</f>
        <v>41355.359631565123</v>
      </c>
      <c r="C22" s="19">
        <f>SUM(C20:C21)</f>
        <v>413.55359631565125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2014-11-27T21:27:58Z</dcterms:modified>
</cp:coreProperties>
</file>