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26" i="1" l="1"/>
  <c r="B25" i="1"/>
  <c r="B22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5" i="1" l="1"/>
  <c r="C26" i="1" l="1"/>
  <c r="C22" i="1"/>
  <c r="D14" i="1" l="1"/>
  <c r="D17" i="1"/>
  <c r="D16" i="1"/>
  <c r="D15" i="1"/>
  <c r="D10" i="1"/>
  <c r="D13" i="1"/>
  <c r="D12" i="1"/>
  <c r="D11" i="1"/>
  <c r="D6" i="1"/>
  <c r="D9" i="1"/>
  <c r="D8" i="1"/>
  <c r="D7" i="1"/>
  <c r="D18" i="1"/>
  <c r="D21" i="1"/>
  <c r="D20" i="1"/>
  <c r="D19" i="1"/>
  <c r="D5" i="1"/>
  <c r="B27" i="1"/>
  <c r="C25" i="1"/>
  <c r="C27" i="1" s="1"/>
  <c r="D26" i="1" s="1"/>
  <c r="D22" i="1" l="1"/>
  <c r="D25" i="1"/>
  <c r="D27" i="1" s="1"/>
</calcChain>
</file>

<file path=xl/sharedStrings.xml><?xml version="1.0" encoding="utf-8"?>
<sst xmlns="http://schemas.openxmlformats.org/spreadsheetml/2006/main" count="33" uniqueCount="28">
  <si>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</si>
  <si>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</si>
  <si>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</si>
  <si>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</si>
  <si>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</si>
  <si>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</si>
  <si>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</si>
  <si>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</si>
  <si>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Latifoliado Deciduo</t>
  </si>
  <si>
    <t>Bosque Latifoliado Húmedo</t>
  </si>
  <si>
    <t>Bosque Mixto</t>
  </si>
  <si>
    <t>Otras Superficies de Agua</t>
  </si>
  <si>
    <t>Pastos/Cultivos</t>
  </si>
  <si>
    <t>Suelo Desnudo Continental</t>
  </si>
  <si>
    <t>Vegetación Secundaria Decidua</t>
  </si>
  <si>
    <t>Vegetación Secundaria Húmeda</t>
  </si>
  <si>
    <t>Zona Urbana Discontinua</t>
  </si>
  <si>
    <t>Total</t>
  </si>
  <si>
    <t>Bosque</t>
  </si>
  <si>
    <t>No Bosque</t>
  </si>
  <si>
    <t>Agricultura Tecnificada</t>
  </si>
  <si>
    <t>Cafetales</t>
  </si>
  <si>
    <t>Área Húmeda Continental</t>
  </si>
  <si>
    <t>Cuerpos de Agua Artificial</t>
  </si>
  <si>
    <t>Zona Urbana Continua</t>
  </si>
  <si>
    <t>Bosque de Conífera Ralo</t>
  </si>
  <si>
    <t>Santa Crúz de Yojoa</t>
  </si>
  <si>
    <t>0510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</si>
</sst>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10" fontId="1" fillId="2" borderId="13" xfId="0" applyNumberFormat="1" applyFont="1" applyFill="1" applyBorder="1"/>
    <xf numFmtId="2" fontId="0" fillId="0" borderId="0" xfId="0" applyNumberFormat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10" fontId="0" fillId="0" borderId="1" xfId="0" applyNumberFormat="1" applyBorder="1"/>
    <xf numFmtId="1" fontId="0" fillId="0" borderId="1" xfId="0" applyNumberFormat="1" applyBorder="1"/>
    <xf numFmtId="4" fontId="0" fillId="0" borderId="1" xfId="0" applyNumberFormat="1" applyBorder="1"/>
    <xf numFmtId="4" fontId="1" fillId="2" borderId="12" xfId="0" applyNumberFormat="1" applyFont="1" applyFill="1" applyBorder="1"/>
    <xf numFmtId="4" fontId="0" fillId="0" borderId="6" xfId="0" applyNumberFormat="1" applyBorder="1"/>
    <xf numFmtId="4" fontId="0" fillId="0" borderId="8" xfId="0" applyNumberFormat="1" applyBorder="1"/>
    <xf numFmtId="2" fontId="0" fillId="0" borderId="1" xfId="0" applyNumberFormat="1" applyBorder="1"/>
    <xf numFmtId="1" fontId="0" fillId="0" borderId="14" xfId="0" applyNumberFormat="1" applyBorder="1"/>
    <xf numFmtId="2" fontId="0" fillId="0" borderId="14" xfId="0" applyNumberFormat="1" applyBorder="1"/>
    <xf numFmtId="4" fontId="0" fillId="0" borderId="14" xfId="0" applyNumberFormat="1" applyBorder="1"/>
    <xf numFmtId="10" fontId="0" fillId="0" borderId="14" xfId="0" applyNumberFormat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1" fontId="0" fillId="0" borderId="18" xfId="0" applyNumberFormat="1" applyBorder="1"/>
    <xf numFmtId="2" fontId="0" fillId="0" borderId="18" xfId="0" applyNumberFormat="1" applyBorder="1"/>
    <xf numFmtId="4" fontId="0" fillId="0" borderId="18" xfId="0" applyNumberFormat="1" applyBorder="1"/>
    <xf numFmtId="10" fontId="0" fillId="0" borderId="18" xfId="0" applyNumberFormat="1" applyBorder="1"/>
    <xf numFmtId="0" fontId="1" fillId="2" borderId="15" xfId="0" applyNumberFormat="1" applyFont="1" applyFill="1" applyBorder="1" applyAlignment="1"/>
    <xf numFmtId="4" fontId="1" fillId="2" borderId="16" xfId="0" applyNumberFormat="1" applyFont="1" applyFill="1" applyBorder="1"/>
    <xf numFmtId="10" fontId="1" fillId="2" borderId="17" xfId="0" applyNumberFormat="1" applyFont="1" applyFill="1" applyBorder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F0300A"/>
      <color rgb="FFFF6600"/>
      <color rgb="FFD9D9D9"/>
      <color rgb="FF6F6F6F"/>
      <color rgb="FFFFFF00"/>
      <color rgb="FF33669B"/>
      <color rgb="FF00CCFF"/>
      <color rgb="FFCC6600"/>
      <color rgb="FF8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FF66FF"/>
              </a:solidFill>
            </c:spPr>
          </c:dPt>
          <c:dPt>
            <c:idx val="1"/>
            <c:bubble3D val="0"/>
            <c:spPr>
              <a:solidFill>
                <a:srgbClr val="009200"/>
              </a:solidFill>
            </c:spPr>
          </c:dPt>
          <c:dPt>
            <c:idx val="2"/>
            <c:bubble3D val="0"/>
            <c:spPr>
              <a:solidFill>
                <a:srgbClr val="00FFFF"/>
              </a:solidFill>
            </c:spPr>
          </c:dPt>
          <c:dPt>
            <c:idx val="3"/>
            <c:bubble3D val="0"/>
            <c:spPr>
              <a:solidFill>
                <a:srgbClr val="003300"/>
              </a:solidFill>
            </c:spPr>
          </c:dPt>
          <c:dPt>
            <c:idx val="4"/>
            <c:bubble3D val="0"/>
            <c:spPr>
              <a:solidFill>
                <a:srgbClr val="009900"/>
              </a:solidFill>
            </c:spPr>
          </c:dPt>
          <c:dPt>
            <c:idx val="5"/>
            <c:bubble3D val="0"/>
            <c:spPr>
              <a:solidFill>
                <a:srgbClr val="666633"/>
              </a:solidFill>
            </c:spPr>
          </c:dPt>
          <c:dPt>
            <c:idx val="6"/>
            <c:bubble3D val="0"/>
            <c:spPr>
              <a:solidFill>
                <a:srgbClr val="006600"/>
              </a:solidFill>
            </c:spPr>
          </c:dPt>
          <c:dPt>
            <c:idx val="7"/>
            <c:bubble3D val="0"/>
            <c:spPr>
              <a:solidFill>
                <a:srgbClr val="808000"/>
              </a:solidFill>
            </c:spPr>
          </c:dPt>
          <c:dPt>
            <c:idx val="8"/>
            <c:bubble3D val="0"/>
            <c:spPr>
              <a:solidFill>
                <a:srgbClr val="CC6600"/>
              </a:solidFill>
            </c:spPr>
          </c:dPt>
          <c:dPt>
            <c:idx val="9"/>
            <c:bubble3D val="0"/>
            <c:spPr>
              <a:solidFill>
                <a:srgbClr val="00CCFF"/>
              </a:solidFill>
            </c:spPr>
          </c:dPt>
          <c:dPt>
            <c:idx val="10"/>
            <c:bubble3D val="0"/>
            <c:spPr>
              <a:solidFill>
                <a:srgbClr val="33669B"/>
              </a:solidFill>
            </c:spPr>
          </c:dPt>
          <c:dPt>
            <c:idx val="11"/>
            <c:bubble3D val="0"/>
            <c:spPr>
              <a:solidFill>
                <a:srgbClr val="FFFF00"/>
              </a:solidFill>
            </c:spPr>
          </c:dPt>
          <c:dPt>
            <c:idx val="12"/>
            <c:bubble3D val="0"/>
            <c:spPr>
              <a:solidFill>
                <a:srgbClr val="6F6F6F"/>
              </a:solidFill>
            </c:spPr>
          </c:dPt>
          <c:dPt>
            <c:idx val="13"/>
            <c:bubble3D val="0"/>
            <c:spPr>
              <a:solidFill>
                <a:srgbClr val="D9D9D9"/>
              </a:solidFill>
            </c:spPr>
          </c:dPt>
          <c:dPt>
            <c:idx val="14"/>
            <c:bubble3D val="0"/>
            <c:spPr>
              <a:solidFill>
                <a:srgbClr val="FF6600"/>
              </a:solidFill>
            </c:spPr>
          </c:dPt>
          <c:dPt>
            <c:idx val="15"/>
            <c:bubble3D val="0"/>
            <c:spPr>
              <a:solidFill>
                <a:srgbClr val="F0300A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Pt>
            <c:idx val="17"/>
            <c:bubble3D val="0"/>
            <c:spPr>
              <a:solidFill>
                <a:srgbClr val="FD6E5F"/>
              </a:solidFill>
            </c:spPr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Hoja1!$A$5:$A$21</c:f>
              <c:strCache>
                <c:ptCount val="17"/>
                <c:pt idx="0">
                  <c:v>Agricultura Tecnificada</c:v>
                </c:pt>
                <c:pt idx="1">
                  <c:v>Árboles Dispersos Fuera de Bosque</c:v>
                </c:pt>
                <c:pt idx="2">
                  <c:v>Área Húmeda Continental</c:v>
                </c:pt>
                <c:pt idx="3">
                  <c:v>Bosque de Conífera Denso</c:v>
                </c:pt>
                <c:pt idx="4">
                  <c:v>Bosque de Conífera Ralo</c:v>
                </c:pt>
                <c:pt idx="5">
                  <c:v>Bosque Latifoliado Deciduo</c:v>
                </c:pt>
                <c:pt idx="6">
                  <c:v>Bosque Latifoliado Húmedo</c:v>
                </c:pt>
                <c:pt idx="7">
                  <c:v>Bosque Mixto</c:v>
                </c:pt>
                <c:pt idx="8">
                  <c:v>Cafetales</c:v>
                </c:pt>
                <c:pt idx="9">
                  <c:v>Cuerpos de Agua Artificial</c:v>
                </c:pt>
                <c:pt idx="10">
                  <c:v>Otras Superficies de Agua</c:v>
                </c:pt>
                <c:pt idx="11">
                  <c:v>Pastos/Cultivos</c:v>
                </c:pt>
                <c:pt idx="12">
                  <c:v>Suelo Desnudo Continental</c:v>
                </c:pt>
                <c:pt idx="13">
                  <c:v>Vegetación Secundaria Decidua</c:v>
                </c:pt>
                <c:pt idx="14">
                  <c:v>Vegetación Secundaria Húmeda</c:v>
                </c:pt>
                <c:pt idx="15">
                  <c:v>Zona Urbana Continua</c:v>
                </c:pt>
                <c:pt idx="16">
                  <c:v>Zona Urbana Discontinua</c:v>
                </c:pt>
              </c:strCache>
            </c:strRef>
          </c:cat>
          <c:val>
            <c:numRef>
              <c:f>Hoja1!$D$5:$D$21</c:f>
              <c:numCache>
                <c:formatCode>0.00%</c:formatCode>
                <c:ptCount val="17"/>
                <c:pt idx="0">
                  <c:v>2.2954499352830695E-2</c:v>
                </c:pt>
                <c:pt idx="1">
                  <c:v>2.2924143484805967E-2</c:v>
                </c:pt>
                <c:pt idx="2">
                  <c:v>1.692194596284878E-3</c:v>
                </c:pt>
                <c:pt idx="3">
                  <c:v>5.9210099035450874E-2</c:v>
                </c:pt>
                <c:pt idx="4">
                  <c:v>0.11419134975980193</c:v>
                </c:pt>
                <c:pt idx="5">
                  <c:v>0.12102355146099193</c:v>
                </c:pt>
                <c:pt idx="6">
                  <c:v>4.9416925442657925E-2</c:v>
                </c:pt>
                <c:pt idx="7">
                  <c:v>3.313694565657626E-2</c:v>
                </c:pt>
                <c:pt idx="8">
                  <c:v>2.6057132180742348E-2</c:v>
                </c:pt>
                <c:pt idx="9">
                  <c:v>9.6718435357711439E-3</c:v>
                </c:pt>
                <c:pt idx="10">
                  <c:v>2.5843315188155912E-3</c:v>
                </c:pt>
                <c:pt idx="11">
                  <c:v>0.36859677680724862</c:v>
                </c:pt>
                <c:pt idx="12">
                  <c:v>7.2083887411513055E-4</c:v>
                </c:pt>
                <c:pt idx="13">
                  <c:v>8.6510338100358575E-2</c:v>
                </c:pt>
                <c:pt idx="14">
                  <c:v>6.8480498837373088E-2</c:v>
                </c:pt>
                <c:pt idx="15">
                  <c:v>3.5894154789307426E-3</c:v>
                </c:pt>
                <c:pt idx="16">
                  <c:v>9.2391158772442278E-3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Hoja1!$A$25:$A$26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Hoja1!$D$25:$D$26</c:f>
              <c:numCache>
                <c:formatCode>0.00%</c:formatCode>
                <c:ptCount val="2"/>
                <c:pt idx="0">
                  <c:v>0.37697887135547897</c:v>
                </c:pt>
                <c:pt idx="1">
                  <c:v>0.62302112864452108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57150</xdr:rowOff>
    </xdr:from>
    <xdr:to>
      <xdr:col>12</xdr:col>
      <xdr:colOff>85725</xdr:colOff>
      <xdr:row>21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21</xdr:row>
      <xdr:rowOff>0</xdr:rowOff>
    </xdr:from>
    <xdr:to>
      <xdr:col>12</xdr:col>
      <xdr:colOff>95250</xdr:colOff>
      <xdr:row>30</xdr:row>
      <xdr:rowOff>157161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zoomScale="80" zoomScaleNormal="80" workbookViewId="0">
      <selection activeCell="N14" sqref="N14"/>
    </sheetView>
  </sheetViews>
  <sheetFormatPr baseColWidth="10" defaultColWidth="9.140625" defaultRowHeight="15" x14ac:dyDescent="0.25"/>
  <cols>
    <col min="1" max="1" width="36.7109375" bestFit="1" customWidth="1"/>
    <col min="2" max="2" width="12.5703125" bestFit="1" customWidth="1"/>
    <col min="3" max="3" width="14" bestFit="1" customWidth="1"/>
    <col min="4" max="4" width="12" bestFit="1" customWidth="1"/>
  </cols>
  <sheetData>
    <row r="1" spans="1:15" x14ac:dyDescent="0.25">
      <c r="A1" s="7" t="s">
        <v>0</v>
      </c>
      <c r="B1" s="1" t="s">
        <v>26</v>
      </c>
    </row>
    <row r="2" spans="1:15" x14ac:dyDescent="0.25">
      <c r="A2" s="15" t="s">
        <v>1</v>
      </c>
      <c r="B2" s="2" t="s">
        <v>27</v>
      </c>
    </row>
    <row r="3" spans="1:15" ht="15.75" thickBot="1" x14ac:dyDescent="0.3"/>
    <row r="4" spans="1:15" ht="15.75" thickBot="1" x14ac:dyDescent="0.3">
      <c r="A4" s="27" t="s">
        <v>2</v>
      </c>
      <c r="B4" s="28" t="s">
        <v>3</v>
      </c>
      <c r="C4" s="28" t="s">
        <v>4</v>
      </c>
      <c r="D4" s="29" t="s">
        <v>5</v>
      </c>
    </row>
    <row r="5" spans="1:15" x14ac:dyDescent="0.25">
      <c r="A5" s="23" t="s">
        <v>20</v>
      </c>
      <c r="B5" s="24">
        <v>1684.0570585400001</v>
      </c>
      <c r="C5" s="25">
        <f>B5/100</f>
        <v>16.840570585400002</v>
      </c>
      <c r="D5" s="26">
        <f>C5/C$22</f>
        <v>2.2954499352830695E-2</v>
      </c>
    </row>
    <row r="6" spans="1:15" x14ac:dyDescent="0.25">
      <c r="A6" s="17" t="s">
        <v>6</v>
      </c>
      <c r="B6" s="22">
        <v>1681.83</v>
      </c>
      <c r="C6" s="18">
        <f t="shared" ref="C6:C21" si="0">B6/100</f>
        <v>16.818300000000001</v>
      </c>
      <c r="D6" s="16">
        <f>C6/C$22</f>
        <v>2.2924143484805967E-2</v>
      </c>
    </row>
    <row r="7" spans="1:15" x14ac:dyDescent="0.25">
      <c r="A7" s="17" t="s">
        <v>22</v>
      </c>
      <c r="B7" s="22">
        <v>124.14787229700001</v>
      </c>
      <c r="C7" s="18">
        <f t="shared" si="0"/>
        <v>1.2414787229700002</v>
      </c>
      <c r="D7" s="16">
        <f>C7/C$22</f>
        <v>1.692194596284878E-3</v>
      </c>
    </row>
    <row r="8" spans="1:15" x14ac:dyDescent="0.25">
      <c r="A8" s="17" t="s">
        <v>7</v>
      </c>
      <c r="B8" s="22">
        <v>4343.9494665000002</v>
      </c>
      <c r="C8" s="18">
        <f t="shared" si="0"/>
        <v>43.439494665000005</v>
      </c>
      <c r="D8" s="16">
        <f>C8/C$22</f>
        <v>5.9210099035450874E-2</v>
      </c>
      <c r="O8" s="37"/>
    </row>
    <row r="9" spans="1:15" x14ac:dyDescent="0.25">
      <c r="A9" s="17" t="s">
        <v>25</v>
      </c>
      <c r="B9" s="22">
        <v>8377.6494373200003</v>
      </c>
      <c r="C9" s="18">
        <f t="shared" si="0"/>
        <v>83.776494373200009</v>
      </c>
      <c r="D9" s="16">
        <f>C9/C$22</f>
        <v>0.11419134975980193</v>
      </c>
    </row>
    <row r="10" spans="1:15" x14ac:dyDescent="0.25">
      <c r="A10" s="17" t="s">
        <v>8</v>
      </c>
      <c r="B10" s="22">
        <v>8878.8939786800001</v>
      </c>
      <c r="C10" s="18">
        <f t="shared" si="0"/>
        <v>88.7889397868</v>
      </c>
      <c r="D10" s="16">
        <f>C10/C$22</f>
        <v>0.12102355146099193</v>
      </c>
    </row>
    <row r="11" spans="1:15" x14ac:dyDescent="0.25">
      <c r="A11" s="17" t="s">
        <v>9</v>
      </c>
      <c r="B11" s="22">
        <v>3625.4731947700002</v>
      </c>
      <c r="C11" s="18">
        <f t="shared" si="0"/>
        <v>36.254731947700002</v>
      </c>
      <c r="D11" s="16">
        <f>C11/C$22</f>
        <v>4.9416925442657925E-2</v>
      </c>
    </row>
    <row r="12" spans="1:15" x14ac:dyDescent="0.25">
      <c r="A12" s="17" t="s">
        <v>10</v>
      </c>
      <c r="B12" s="22">
        <v>2431.0923263300001</v>
      </c>
      <c r="C12" s="18">
        <f t="shared" si="0"/>
        <v>24.310923263300001</v>
      </c>
      <c r="D12" s="16">
        <f>C12/C$22</f>
        <v>3.313694565657626E-2</v>
      </c>
    </row>
    <row r="13" spans="1:15" x14ac:dyDescent="0.25">
      <c r="A13" s="17" t="s">
        <v>21</v>
      </c>
      <c r="B13" s="22">
        <v>1911.6817448199999</v>
      </c>
      <c r="C13" s="18">
        <f t="shared" si="0"/>
        <v>19.116817448199999</v>
      </c>
      <c r="D13" s="16">
        <f>C13/C$22</f>
        <v>2.6057132180742348E-2</v>
      </c>
    </row>
    <row r="14" spans="1:15" x14ac:dyDescent="0.25">
      <c r="A14" s="17" t="s">
        <v>23</v>
      </c>
      <c r="B14" s="22">
        <v>709.57489096799998</v>
      </c>
      <c r="C14" s="18">
        <f t="shared" si="0"/>
        <v>7.0957489096800002</v>
      </c>
      <c r="D14" s="16">
        <f>C14/C$22</f>
        <v>9.6718435357711439E-3</v>
      </c>
    </row>
    <row r="15" spans="1:15" x14ac:dyDescent="0.25">
      <c r="A15" s="17" t="s">
        <v>11</v>
      </c>
      <c r="B15" s="22">
        <v>189.59950591699999</v>
      </c>
      <c r="C15" s="18">
        <f t="shared" si="0"/>
        <v>1.8959950591699999</v>
      </c>
      <c r="D15" s="16">
        <f>C15/C$22</f>
        <v>2.5843315188155912E-3</v>
      </c>
    </row>
    <row r="16" spans="1:15" x14ac:dyDescent="0.25">
      <c r="A16" s="17" t="s">
        <v>12</v>
      </c>
      <c r="B16" s="22">
        <v>27042.105959100001</v>
      </c>
      <c r="C16" s="18">
        <f t="shared" si="0"/>
        <v>270.42105959100002</v>
      </c>
      <c r="D16" s="16">
        <f>C16/C$22</f>
        <v>0.36859677680724862</v>
      </c>
    </row>
    <row r="17" spans="1:4" x14ac:dyDescent="0.25">
      <c r="A17" s="17" t="s">
        <v>13</v>
      </c>
      <c r="B17" s="22">
        <v>52.884350704600003</v>
      </c>
      <c r="C17" s="18">
        <f t="shared" si="0"/>
        <v>0.52884350704600003</v>
      </c>
      <c r="D17" s="16">
        <f>C17/C$22</f>
        <v>7.2083887411513055E-4</v>
      </c>
    </row>
    <row r="18" spans="1:4" x14ac:dyDescent="0.25">
      <c r="A18" s="17" t="s">
        <v>14</v>
      </c>
      <c r="B18" s="22">
        <v>6346.8317594399996</v>
      </c>
      <c r="C18" s="18">
        <f t="shared" si="0"/>
        <v>63.468317594399998</v>
      </c>
      <c r="D18" s="16">
        <f>C18/C$22</f>
        <v>8.6510338100358575E-2</v>
      </c>
    </row>
    <row r="19" spans="1:4" x14ac:dyDescent="0.25">
      <c r="A19" s="17" t="s">
        <v>15</v>
      </c>
      <c r="B19" s="22">
        <v>5024.0724342000003</v>
      </c>
      <c r="C19" s="18">
        <f t="shared" si="0"/>
        <v>50.240724342</v>
      </c>
      <c r="D19" s="16">
        <f>C19/C$22</f>
        <v>6.8480498837373088E-2</v>
      </c>
    </row>
    <row r="20" spans="1:4" x14ac:dyDescent="0.25">
      <c r="A20" s="17" t="s">
        <v>24</v>
      </c>
      <c r="B20" s="22">
        <v>263.33749999999998</v>
      </c>
      <c r="C20" s="18">
        <f t="shared" si="0"/>
        <v>2.6333749999999996</v>
      </c>
      <c r="D20" s="16">
        <f>C20/C$22</f>
        <v>3.5894154789307426E-3</v>
      </c>
    </row>
    <row r="21" spans="1:4" ht="15.75" thickBot="1" x14ac:dyDescent="0.3">
      <c r="A21" s="30" t="s">
        <v>16</v>
      </c>
      <c r="B21" s="31">
        <v>677.82782227500002</v>
      </c>
      <c r="C21" s="32">
        <f t="shared" si="0"/>
        <v>6.77827822275</v>
      </c>
      <c r="D21" s="33">
        <f>C21/C$22</f>
        <v>9.2391158772442278E-3</v>
      </c>
    </row>
    <row r="22" spans="1:4" ht="15.75" thickBot="1" x14ac:dyDescent="0.3">
      <c r="A22" s="34" t="s">
        <v>17</v>
      </c>
      <c r="B22" s="35">
        <f>SUM(B5:B21)</f>
        <v>73365.009301861588</v>
      </c>
      <c r="C22" s="35">
        <f>SUM(C5:C21)</f>
        <v>733.65009301861608</v>
      </c>
      <c r="D22" s="36">
        <f>SUM(D5:D21)</f>
        <v>1</v>
      </c>
    </row>
    <row r="23" spans="1:4" ht="15.75" thickBot="1" x14ac:dyDescent="0.3">
      <c r="C23" s="6"/>
      <c r="D23" s="6"/>
    </row>
    <row r="24" spans="1:4" ht="15.75" thickBot="1" x14ac:dyDescent="0.3">
      <c r="A24" s="11" t="s">
        <v>2</v>
      </c>
      <c r="B24" s="12" t="s">
        <v>3</v>
      </c>
      <c r="C24" s="13" t="s">
        <v>4</v>
      </c>
      <c r="D24" s="14" t="s">
        <v>5</v>
      </c>
    </row>
    <row r="25" spans="1:4" x14ac:dyDescent="0.25">
      <c r="A25" s="9" t="s">
        <v>18</v>
      </c>
      <c r="B25" s="20">
        <f>B8+B9+B10+B11+B12</f>
        <v>27657.0584036</v>
      </c>
      <c r="C25" s="20">
        <f>B25/100</f>
        <v>276.57058403600001</v>
      </c>
      <c r="D25" s="3">
        <f>C25/C$27</f>
        <v>0.37697887135547897</v>
      </c>
    </row>
    <row r="26" spans="1:4" ht="15.75" thickBot="1" x14ac:dyDescent="0.3">
      <c r="A26" s="10" t="s">
        <v>19</v>
      </c>
      <c r="B26" s="21">
        <f>B5+B6+B7+B13+B14+B15+B16+B17+B18+B19+B20+B21</f>
        <v>45707.950898261603</v>
      </c>
      <c r="C26" s="21">
        <f>B26/100</f>
        <v>457.07950898261601</v>
      </c>
      <c r="D26" s="4">
        <f>C26/C$27</f>
        <v>0.62302112864452108</v>
      </c>
    </row>
    <row r="27" spans="1:4" ht="15.75" thickBot="1" x14ac:dyDescent="0.3">
      <c r="A27" s="8" t="s">
        <v>17</v>
      </c>
      <c r="B27" s="19">
        <f>SUM(B25:B26)</f>
        <v>73365.009301861603</v>
      </c>
      <c r="C27" s="19">
        <f>SUM(C25:C26)</f>
        <v>733.65009301861596</v>
      </c>
      <c r="D27" s="5">
        <f>SUM(D25:D26)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2014-11-27T19:31:11Z</dcterms:modified>
</cp:coreProperties>
</file>